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24"/>
  <workbookPr/>
  <mc:AlternateContent xmlns:mc="http://schemas.openxmlformats.org/markup-compatibility/2006">
    <mc:Choice Requires="x15">
      <x15ac:absPath xmlns:x15ac="http://schemas.microsoft.com/office/spreadsheetml/2010/11/ac" url="/Users/patrickschultz/Downloads/New Folder With Items 3/2023 - 235 Advanced Spreadsheet/"/>
    </mc:Choice>
  </mc:AlternateContent>
  <xr:revisionPtr revIDLastSave="0" documentId="13_ncr:1_{024C947A-81B3-B143-8199-614462133B1F}" xr6:coauthVersionLast="47" xr6:coauthVersionMax="47" xr10:uidLastSave="{00000000-0000-0000-0000-000000000000}"/>
  <bookViews>
    <workbookView xWindow="1080" yWindow="760" windowWidth="29160" windowHeight="17760" tabRatio="706" xr2:uid="{00000000-000D-0000-FFFF-FFFF00000000}"/>
  </bookViews>
  <sheets>
    <sheet name="Membership Recruitment Summary" sheetId="1" r:id="rId1"/>
    <sheet name="Raw Data" sheetId="4" r:id="rId2"/>
    <sheet name="Sunburst Chart" sheetId="3" r:id="rId3"/>
  </sheets>
  <definedNames>
    <definedName name="_xlchart.v1.0" hidden="1">'Membership Recruitment Summary'!$A$4:$C$18</definedName>
    <definedName name="_xlchart.v1.1" hidden="1">'Membership Recruitment Summary'!$D$4:$D$18</definedName>
    <definedName name="_xlchart.v1.2" hidden="1">'Membership Recruitment Summary'!$A$4:$C$18</definedName>
    <definedName name="_xlchart.v1.3" hidden="1">'Membership Recruitment Summary'!$D$4:$D$18</definedName>
    <definedName name="_xlchart.v1.4" hidden="1">'Membership Recruitment Summary'!$A$4:$C$18</definedName>
    <definedName name="_xlchart.v1.5" hidden="1">'Membership Recruitment Summary'!$D$4:$D$18</definedName>
    <definedName name="_xlnm.Print_Area" localSheetId="0">'Membership Recruitment Summary'!$A$1:$D$25</definedName>
    <definedName name="_xlnm.Print_Area" localSheetId="2">'Sunburst Chart'!$A$1:$J$30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8" i="1"/>
  <c r="D7" i="1"/>
  <c r="D6" i="1"/>
  <c r="D24" i="1"/>
  <c r="D25" i="1"/>
  <c r="D5" i="1"/>
  <c r="D18" i="1"/>
  <c r="D17" i="1"/>
  <c r="D16" i="1"/>
  <c r="D15" i="1"/>
  <c r="D14" i="1"/>
  <c r="D13" i="1"/>
  <c r="D12" i="1"/>
  <c r="D11" i="1"/>
  <c r="D10" i="1"/>
  <c r="D9" i="1"/>
  <c r="D4" i="1"/>
  <c r="D20" i="1" s="1"/>
</calcChain>
</file>

<file path=xl/sharedStrings.xml><?xml version="1.0" encoding="utf-8"?>
<sst xmlns="http://schemas.openxmlformats.org/spreadsheetml/2006/main" count="323" uniqueCount="33">
  <si>
    <t>Month</t>
  </si>
  <si>
    <t>Quarter</t>
  </si>
  <si>
    <t>Week</t>
  </si>
  <si>
    <t>1st</t>
  </si>
  <si>
    <t>Jan</t>
  </si>
  <si>
    <t>Week 1</t>
  </si>
  <si>
    <t>Week 2</t>
  </si>
  <si>
    <t>Week 3</t>
  </si>
  <si>
    <t>Week 4</t>
  </si>
  <si>
    <t>May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</si>
  <si>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</si>
  <si>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</si>
  <si>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</si>
  <si>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</si>
  <si>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</si>
  <si>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</si>
  <si>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</si>
  <si>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</si>
  <si>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</si>
  <si>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</si>
  <si>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2nd</t>
  </si>
  <si>
    <t>3rd</t>
  </si>
  <si>
    <t>4th</t>
  </si>
  <si>
    <t>Membership Recruitment Summary</t>
  </si>
  <si>
    <t>Membership</t>
  </si>
  <si>
    <t>State</t>
  </si>
  <si>
    <t>Alabama</t>
  </si>
  <si>
    <t>California</t>
  </si>
  <si>
    <t>Members Registered</t>
  </si>
  <si>
    <t xml:space="preserve"> </t>
  </si>
  <si>
    <t>Average Weekly February Recruitment</t>
  </si>
  <si>
    <t>Highest February Recruitment Week (Of Members)</t>
  </si>
  <si>
    <t>Lowest Recruitment Month (Of Members)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</si>
</sst>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9" x14ac:knownFonts="1">
    <font>
      <sz val="11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sz val="12"/>
      <color theme="1"/>
      <name val="Times New Roman"/>
      <family val="1"/>
    </font>
    <font>
      <sz val="8"/>
      <name val="Century Gothic"/>
      <family val="2"/>
      <scheme val="minor"/>
    </font>
    <font>
      <sz val="12"/>
      <color theme="0"/>
      <name val="Century Gothic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24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1" fontId="3" fillId="2" borderId="0" xfId="0" applyNumberFormat="1" applyFont="1" applyFill="1"/>
    <xf numFmtId="14" fontId="3" fillId="2" borderId="0" xfId="0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1" fontId="3" fillId="0" borderId="1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/>
    </xf>
    <xf numFmtId="0" fontId="8" fillId="3" borderId="2" xfId="1" applyFont="1" applyBorder="1" applyAlignment="1">
      <alignment horizontal="center" vertical="center"/>
    </xf>
    <xf numFmtId="0" fontId="8" fillId="3" borderId="0" xfId="1" applyFont="1" applyAlignment="1">
      <alignment horizontal="center" vertical="center"/>
    </xf>
    <xf numFmtId="1" fontId="3" fillId="4" borderId="1" xfId="2" applyNumberFormat="1" applyFont="1" applyBorder="1" applyAlignment="1">
      <alignment horizontal="center" vertical="center" wrapText="1"/>
    </xf>
    <xf numFmtId="14" fontId="3" fillId="4" borderId="1" xfId="2" applyNumberFormat="1" applyFont="1" applyBorder="1" applyAlignment="1">
      <alignment horizontal="center" vertical="center" wrapText="1"/>
    </xf>
    <xf numFmtId="0" fontId="3" fillId="4" borderId="1" xfId="2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</cellXfs>
  <cellStyles count="3">
    <cellStyle name="40% - Accent5" xfId="2" builtinId="47"/>
    <cellStyle name="Accent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_xlchart.v1.3</cx:f>
      </cx:numDim>
    </cx:data>
  </cx:chartData>
  <cx:chart>
    <cx:title pos="t" align="ctr" overlay="0">
      <cx:tx>
        <cx:txData>
          <cx:v>Membership Recruitment Summary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 i="0"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defRPr>
          </a:pPr>
          <a:r>
            <a:rPr lang="en-US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Membership Recruitment Summary</a:t>
          </a:r>
        </a:p>
      </cx:txPr>
    </cx:title>
    <cx:plotArea>
      <cx:plotAreaRegion>
        <cx:series layoutId="sunburst" uniqueId="{6EE7B4DE-747D-0540-9203-F6C5636FEEC8}"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1" i="0">
                    <a:solidFill>
                      <a:srgbClr val="FFFFFF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 b="1" i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</cx:dataLabels>
          <cx:dataId val="0"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0</xdr:row>
      <xdr:rowOff>0</xdr:rowOff>
    </xdr:from>
    <xdr:to>
      <xdr:col>10</xdr:col>
      <xdr:colOff>12700</xdr:colOff>
      <xdr:row>30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C111F25-6450-6687-BA32-2EDB885329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700" y="0"/>
              <a:ext cx="8128000" cy="5384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zoomScaleNormal="100" workbookViewId="0">
      <selection sqref="A1:D25"/>
    </sheetView>
  </sheetViews>
  <sheetFormatPr baseColWidth="10" defaultColWidth="9" defaultRowHeight="16" x14ac:dyDescent="0.2"/>
  <cols>
    <col min="1" max="1" width="18.1640625" style="3" customWidth="1"/>
    <col min="2" max="2" width="24" style="4" customWidth="1"/>
    <col min="3" max="3" width="7.1640625" style="5" customWidth="1"/>
    <col min="4" max="4" width="40.6640625" style="6" customWidth="1"/>
    <col min="5" max="5" width="14" style="3" customWidth="1"/>
    <col min="6" max="16384" width="9" style="3"/>
  </cols>
  <sheetData>
    <row r="1" spans="1:4" ht="49.5" customHeight="1" x14ac:dyDescent="0.2">
      <c r="A1" s="21" t="s">
        <v>23</v>
      </c>
      <c r="B1" s="22"/>
      <c r="C1" s="22"/>
      <c r="D1" s="22"/>
    </row>
    <row r="2" spans="1:4" x14ac:dyDescent="0.2">
      <c r="A2" s="8"/>
      <c r="B2" s="9"/>
      <c r="C2" s="10"/>
      <c r="D2" s="11"/>
    </row>
    <row r="3" spans="1:4" s="7" customFormat="1" ht="17" x14ac:dyDescent="0.15">
      <c r="A3" s="23" t="s">
        <v>1</v>
      </c>
      <c r="B3" s="24" t="s">
        <v>0</v>
      </c>
      <c r="C3" s="25" t="s">
        <v>2</v>
      </c>
      <c r="D3" s="25" t="s">
        <v>28</v>
      </c>
    </row>
    <row r="4" spans="1:4" ht="17" x14ac:dyDescent="0.2">
      <c r="A4" s="12" t="s">
        <v>3</v>
      </c>
      <c r="B4" s="15" t="s">
        <v>4</v>
      </c>
      <c r="C4" s="16"/>
      <c r="D4" s="18">
        <f>SUMIFS('Raw Data'!D2:D97,'Raw Data'!B2:B97,"Jan")</f>
        <v>573</v>
      </c>
    </row>
    <row r="5" spans="1:4" ht="17" x14ac:dyDescent="0.2">
      <c r="A5" s="12"/>
      <c r="B5" s="15" t="s">
        <v>10</v>
      </c>
      <c r="C5" s="16" t="s">
        <v>5</v>
      </c>
      <c r="D5" s="18">
        <f>SUMIFS('Raw Data'!D2:D97,'Raw Data'!B2:B97,"Feb",'Raw Data'!C2:C97,"Week 1")</f>
        <v>2759</v>
      </c>
    </row>
    <row r="6" spans="1:4" ht="17" x14ac:dyDescent="0.2">
      <c r="A6" s="12"/>
      <c r="B6" s="15"/>
      <c r="C6" s="16" t="s">
        <v>6</v>
      </c>
      <c r="D6" s="18">
        <f>SUMIFS('Raw Data'!D2:D97,'Raw Data'!B2:B97,"Feb",'Raw Data'!C2:C97,"Week 2")</f>
        <v>1759</v>
      </c>
    </row>
    <row r="7" spans="1:4" ht="17" x14ac:dyDescent="0.2">
      <c r="A7" s="12"/>
      <c r="B7" s="15"/>
      <c r="C7" s="16" t="s">
        <v>7</v>
      </c>
      <c r="D7" s="18">
        <f>SUMIFS('Raw Data'!D2:D97,'Raw Data'!B2:B97,"Feb",'Raw Data'!C2:C97,"Week 3")</f>
        <v>2120</v>
      </c>
    </row>
    <row r="8" spans="1:4" ht="17" x14ac:dyDescent="0.2">
      <c r="A8" s="12"/>
      <c r="B8" s="17"/>
      <c r="C8" s="16" t="s">
        <v>8</v>
      </c>
      <c r="D8" s="18">
        <f>SUMIFS('Raw Data'!D2:D97,'Raw Data'!B2:B97,"Feb",'Raw Data'!C2:C97,"Week 4")</f>
        <v>3544</v>
      </c>
    </row>
    <row r="9" spans="1:4" ht="17" x14ac:dyDescent="0.2">
      <c r="A9" s="12"/>
      <c r="B9" s="15" t="s">
        <v>11</v>
      </c>
      <c r="C9" s="16"/>
      <c r="D9" s="18">
        <f>SUMIFS('Raw Data'!D2:D97,'Raw Data'!B2:B97,"Mar")</f>
        <v>381</v>
      </c>
    </row>
    <row r="10" spans="1:4" x14ac:dyDescent="0.2">
      <c r="A10" s="12" t="s">
        <v>20</v>
      </c>
      <c r="B10" s="17" t="s">
        <v>12</v>
      </c>
      <c r="C10" s="16"/>
      <c r="D10" s="18">
        <f>SUMIFS('Raw Data'!D2:D97,'Raw Data'!B2:B97,"Apr")</f>
        <v>359</v>
      </c>
    </row>
    <row r="11" spans="1:4" ht="17" x14ac:dyDescent="0.2">
      <c r="A11" s="12"/>
      <c r="B11" s="15" t="s">
        <v>9</v>
      </c>
      <c r="C11" s="16"/>
      <c r="D11" s="18">
        <f>SUMIFS('Raw Data'!D2:D97,'Raw Data'!B2:B97,"May")</f>
        <v>295</v>
      </c>
    </row>
    <row r="12" spans="1:4" x14ac:dyDescent="0.2">
      <c r="A12" s="12"/>
      <c r="B12" s="17" t="s">
        <v>13</v>
      </c>
      <c r="C12" s="16"/>
      <c r="D12" s="18">
        <f>SUMIFS('Raw Data'!D2:D97,'Raw Data'!B2:B97,"Jun")</f>
        <v>330</v>
      </c>
    </row>
    <row r="13" spans="1:4" x14ac:dyDescent="0.2">
      <c r="A13" s="12" t="s">
        <v>21</v>
      </c>
      <c r="B13" s="17" t="s">
        <v>14</v>
      </c>
      <c r="C13" s="16"/>
      <c r="D13" s="18">
        <f>SUMIFS('Raw Data'!D2:D97,'Raw Data'!B2:B97,"Jul")</f>
        <v>374</v>
      </c>
    </row>
    <row r="14" spans="1:4" x14ac:dyDescent="0.2">
      <c r="A14" s="12"/>
      <c r="B14" s="17" t="s">
        <v>15</v>
      </c>
      <c r="C14" s="16"/>
      <c r="D14" s="18">
        <f>SUMIFS('Raw Data'!D2:D97,'Raw Data'!B2:B97,"Aug")</f>
        <v>329</v>
      </c>
    </row>
    <row r="15" spans="1:4" x14ac:dyDescent="0.2">
      <c r="A15" s="12"/>
      <c r="B15" s="17" t="s">
        <v>16</v>
      </c>
      <c r="C15" s="16"/>
      <c r="D15" s="18">
        <f>SUMIFS('Raw Data'!D2:D97,'Raw Data'!B2:B97,"Sep")</f>
        <v>245</v>
      </c>
    </row>
    <row r="16" spans="1:4" x14ac:dyDescent="0.2">
      <c r="A16" s="12" t="s">
        <v>22</v>
      </c>
      <c r="B16" s="17" t="s">
        <v>17</v>
      </c>
      <c r="C16" s="16"/>
      <c r="D16" s="18">
        <f>SUMIFS('Raw Data'!D2:D97,'Raw Data'!B2:B97,"Oct")</f>
        <v>399</v>
      </c>
    </row>
    <row r="17" spans="1:7" x14ac:dyDescent="0.2">
      <c r="A17" s="12"/>
      <c r="B17" s="17" t="s">
        <v>18</v>
      </c>
      <c r="C17" s="16"/>
      <c r="D17" s="18">
        <f>SUMIFS('Raw Data'!D2:D97,'Raw Data'!B2:B97,"Nov")</f>
        <v>447</v>
      </c>
    </row>
    <row r="18" spans="1:7" x14ac:dyDescent="0.2">
      <c r="A18" s="12"/>
      <c r="B18" s="17" t="s">
        <v>19</v>
      </c>
      <c r="C18" s="16"/>
      <c r="D18" s="18">
        <f>SUMIFS('Raw Data'!D2:D97,'Raw Data'!B2:B97,"Dec")</f>
        <v>400</v>
      </c>
    </row>
    <row r="19" spans="1:7" x14ac:dyDescent="0.2">
      <c r="A19" s="8"/>
      <c r="B19" s="9"/>
      <c r="C19" s="10"/>
      <c r="D19" s="11"/>
    </row>
    <row r="20" spans="1:7" ht="17" customHeight="1" x14ac:dyDescent="0.2">
      <c r="A20" s="20" t="s">
        <v>31</v>
      </c>
      <c r="B20" s="20"/>
      <c r="C20" s="20"/>
      <c r="D20" s="18">
        <f>MAX(D4:D8)</f>
        <v>3544</v>
      </c>
      <c r="G20" s="3" t="s">
        <v>29</v>
      </c>
    </row>
    <row r="21" spans="1:7" ht="17" customHeight="1" x14ac:dyDescent="0.2">
      <c r="A21" s="20" t="s">
        <v>32</v>
      </c>
      <c r="B21" s="20"/>
      <c r="C21" s="20"/>
      <c r="D21" s="18">
        <f>MIN(D4,SUM(D5:D8),D9:D18)</f>
        <v>245</v>
      </c>
    </row>
    <row r="22" spans="1:7" x14ac:dyDescent="0.2">
      <c r="A22" s="8"/>
      <c r="B22" s="9"/>
      <c r="C22" s="10"/>
      <c r="D22" s="11"/>
    </row>
    <row r="23" spans="1:7" x14ac:dyDescent="0.2">
      <c r="A23" s="26" t="s">
        <v>30</v>
      </c>
      <c r="B23" s="27"/>
      <c r="C23" s="27"/>
      <c r="D23" s="28"/>
    </row>
    <row r="24" spans="1:7" x14ac:dyDescent="0.2">
      <c r="A24" s="20" t="s">
        <v>26</v>
      </c>
      <c r="B24" s="20"/>
      <c r="C24" s="20"/>
      <c r="D24" s="19">
        <f>AVERAGEIFS('Raw Data'!D2:D97,'Raw Data'!B2:B97,"Feb",'Raw Data'!A2:A97,"Alabama")</f>
        <v>536.25</v>
      </c>
    </row>
    <row r="25" spans="1:7" x14ac:dyDescent="0.2">
      <c r="A25" s="20" t="s">
        <v>27</v>
      </c>
      <c r="B25" s="20"/>
      <c r="C25" s="20"/>
      <c r="D25" s="19">
        <f>AVERAGEIFS('Raw Data'!D2:D97,'Raw Data'!B2:B97,"Feb",'Raw Data'!A2:A97,"California")</f>
        <v>2009.25</v>
      </c>
    </row>
    <row r="26" spans="1:7" x14ac:dyDescent="0.2">
      <c r="B26" s="3"/>
      <c r="C26" s="3"/>
      <c r="D26" s="3"/>
    </row>
    <row r="27" spans="1:7" x14ac:dyDescent="0.2">
      <c r="B27" s="3"/>
      <c r="C27" s="3"/>
      <c r="D27" s="3"/>
    </row>
    <row r="28" spans="1:7" x14ac:dyDescent="0.2">
      <c r="B28" s="3"/>
      <c r="C28" s="3"/>
      <c r="D28" s="3"/>
    </row>
    <row r="29" spans="1:7" x14ac:dyDescent="0.2">
      <c r="B29" s="3"/>
      <c r="C29" s="3"/>
      <c r="D29" s="3"/>
    </row>
  </sheetData>
  <mergeCells count="6">
    <mergeCell ref="A25:C25"/>
    <mergeCell ref="A21:C21"/>
    <mergeCell ref="A1:D1"/>
    <mergeCell ref="A20:C20"/>
    <mergeCell ref="A24:C24"/>
    <mergeCell ref="A23:D23"/>
  </mergeCells>
  <printOptions headings="1"/>
  <pageMargins left="0.7" right="0.7" top="0.75" bottom="0.75" header="0.3" footer="0.3"/>
  <pageSetup fitToHeight="0" orientation="landscape" r:id="rId1"/>
  <headerFooter>
    <oddHeader>&amp;C&amp;A</oddHeader>
    <oddFooter>&amp;RMember ID
Job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2146D-FC16-4790-990F-D93931DA0D40}">
  <dimension ref="A1:D97"/>
  <sheetViews>
    <sheetView workbookViewId="0">
      <selection sqref="A1:D97"/>
    </sheetView>
  </sheetViews>
  <sheetFormatPr baseColWidth="10" defaultColWidth="8.83203125" defaultRowHeight="14" x14ac:dyDescent="0.15"/>
  <cols>
    <col min="1" max="1" width="14.6640625" bestFit="1" customWidth="1"/>
    <col min="2" max="2" width="18.5" customWidth="1"/>
    <col min="3" max="3" width="17.33203125" bestFit="1" customWidth="1"/>
    <col min="4" max="4" width="15" bestFit="1" customWidth="1"/>
  </cols>
  <sheetData>
    <row r="1" spans="1:4" ht="18" x14ac:dyDescent="0.2">
      <c r="A1" s="13" t="s">
        <v>25</v>
      </c>
      <c r="B1" s="13" t="s">
        <v>0</v>
      </c>
      <c r="C1" s="13" t="s">
        <v>2</v>
      </c>
      <c r="D1" s="13" t="s">
        <v>24</v>
      </c>
    </row>
    <row r="2" spans="1:4" x14ac:dyDescent="0.15">
      <c r="A2" s="14" t="s">
        <v>26</v>
      </c>
      <c r="B2" s="14" t="s">
        <v>4</v>
      </c>
      <c r="C2" s="14" t="s">
        <v>5</v>
      </c>
      <c r="D2" s="14">
        <v>58</v>
      </c>
    </row>
    <row r="3" spans="1:4" x14ac:dyDescent="0.15">
      <c r="A3" s="14" t="s">
        <v>26</v>
      </c>
      <c r="B3" s="14" t="s">
        <v>4</v>
      </c>
      <c r="C3" s="14" t="s">
        <v>6</v>
      </c>
      <c r="D3" s="14">
        <v>40</v>
      </c>
    </row>
    <row r="4" spans="1:4" x14ac:dyDescent="0.15">
      <c r="A4" s="14" t="s">
        <v>26</v>
      </c>
      <c r="B4" s="14" t="s">
        <v>4</v>
      </c>
      <c r="C4" s="14" t="s">
        <v>7</v>
      </c>
      <c r="D4" s="14">
        <v>35</v>
      </c>
    </row>
    <row r="5" spans="1:4" x14ac:dyDescent="0.15">
      <c r="A5" s="14" t="s">
        <v>26</v>
      </c>
      <c r="B5" s="14" t="s">
        <v>4</v>
      </c>
      <c r="C5" s="14" t="s">
        <v>8</v>
      </c>
      <c r="D5" s="14">
        <v>48</v>
      </c>
    </row>
    <row r="6" spans="1:4" x14ac:dyDescent="0.15">
      <c r="A6" s="14" t="s">
        <v>26</v>
      </c>
      <c r="B6" s="14" t="s">
        <v>10</v>
      </c>
      <c r="C6" s="14" t="s">
        <v>5</v>
      </c>
      <c r="D6" s="14">
        <v>625</v>
      </c>
    </row>
    <row r="7" spans="1:4" x14ac:dyDescent="0.15">
      <c r="A7" s="14" t="s">
        <v>26</v>
      </c>
      <c r="B7" s="14" t="s">
        <v>10</v>
      </c>
      <c r="C7" s="14" t="s">
        <v>6</v>
      </c>
      <c r="D7" s="14">
        <v>333</v>
      </c>
    </row>
    <row r="8" spans="1:4" x14ac:dyDescent="0.15">
      <c r="A8" s="14" t="s">
        <v>26</v>
      </c>
      <c r="B8" s="14" t="s">
        <v>10</v>
      </c>
      <c r="C8" s="14" t="s">
        <v>7</v>
      </c>
      <c r="D8" s="14">
        <v>485</v>
      </c>
    </row>
    <row r="9" spans="1:4" x14ac:dyDescent="0.15">
      <c r="A9" s="14" t="s">
        <v>26</v>
      </c>
      <c r="B9" s="14" t="s">
        <v>10</v>
      </c>
      <c r="C9" s="14" t="s">
        <v>8</v>
      </c>
      <c r="D9" s="14">
        <v>702</v>
      </c>
    </row>
    <row r="10" spans="1:4" x14ac:dyDescent="0.15">
      <c r="A10" s="14" t="s">
        <v>26</v>
      </c>
      <c r="B10" s="14" t="s">
        <v>11</v>
      </c>
      <c r="C10" s="14" t="s">
        <v>5</v>
      </c>
      <c r="D10" s="14">
        <v>48</v>
      </c>
    </row>
    <row r="11" spans="1:4" x14ac:dyDescent="0.15">
      <c r="A11" s="14" t="s">
        <v>26</v>
      </c>
      <c r="B11" s="14" t="s">
        <v>11</v>
      </c>
      <c r="C11" s="14" t="s">
        <v>6</v>
      </c>
      <c r="D11" s="14">
        <v>75</v>
      </c>
    </row>
    <row r="12" spans="1:4" x14ac:dyDescent="0.15">
      <c r="A12" s="14" t="s">
        <v>26</v>
      </c>
      <c r="B12" s="14" t="s">
        <v>11</v>
      </c>
      <c r="C12" s="14" t="s">
        <v>7</v>
      </c>
      <c r="D12" s="14">
        <v>20</v>
      </c>
    </row>
    <row r="13" spans="1:4" x14ac:dyDescent="0.15">
      <c r="A13" s="14" t="s">
        <v>26</v>
      </c>
      <c r="B13" s="14" t="s">
        <v>11</v>
      </c>
      <c r="C13" s="14" t="s">
        <v>8</v>
      </c>
      <c r="D13" s="14">
        <v>22</v>
      </c>
    </row>
    <row r="14" spans="1:4" x14ac:dyDescent="0.15">
      <c r="A14" s="14" t="s">
        <v>26</v>
      </c>
      <c r="B14" s="14" t="s">
        <v>12</v>
      </c>
      <c r="C14" s="14" t="s">
        <v>5</v>
      </c>
      <c r="D14" s="14">
        <v>65</v>
      </c>
    </row>
    <row r="15" spans="1:4" x14ac:dyDescent="0.15">
      <c r="A15" s="14" t="s">
        <v>26</v>
      </c>
      <c r="B15" s="14" t="s">
        <v>12</v>
      </c>
      <c r="C15" s="14" t="s">
        <v>6</v>
      </c>
      <c r="D15" s="14">
        <v>23</v>
      </c>
    </row>
    <row r="16" spans="1:4" x14ac:dyDescent="0.15">
      <c r="A16" s="14" t="s">
        <v>26</v>
      </c>
      <c r="B16" s="14" t="s">
        <v>12</v>
      </c>
      <c r="C16" s="14" t="s">
        <v>7</v>
      </c>
      <c r="D16" s="14">
        <v>18</v>
      </c>
    </row>
    <row r="17" spans="1:4" x14ac:dyDescent="0.15">
      <c r="A17" s="14" t="s">
        <v>26</v>
      </c>
      <c r="B17" s="14" t="s">
        <v>12</v>
      </c>
      <c r="C17" s="14" t="s">
        <v>8</v>
      </c>
      <c r="D17" s="14">
        <v>19</v>
      </c>
    </row>
    <row r="18" spans="1:4" x14ac:dyDescent="0.15">
      <c r="A18" s="14" t="s">
        <v>26</v>
      </c>
      <c r="B18" s="14" t="s">
        <v>9</v>
      </c>
      <c r="C18" s="14" t="s">
        <v>5</v>
      </c>
      <c r="D18" s="14">
        <v>8</v>
      </c>
    </row>
    <row r="19" spans="1:4" x14ac:dyDescent="0.15">
      <c r="A19" s="14" t="s">
        <v>26</v>
      </c>
      <c r="B19" s="14" t="s">
        <v>9</v>
      </c>
      <c r="C19" s="14" t="s">
        <v>6</v>
      </c>
      <c r="D19" s="14">
        <v>19</v>
      </c>
    </row>
    <row r="20" spans="1:4" x14ac:dyDescent="0.15">
      <c r="A20" s="14" t="s">
        <v>26</v>
      </c>
      <c r="B20" s="14" t="s">
        <v>9</v>
      </c>
      <c r="C20" s="14" t="s">
        <v>7</v>
      </c>
      <c r="D20" s="14">
        <v>44</v>
      </c>
    </row>
    <row r="21" spans="1:4" x14ac:dyDescent="0.15">
      <c r="A21" s="14" t="s">
        <v>26</v>
      </c>
      <c r="B21" s="14" t="s">
        <v>9</v>
      </c>
      <c r="C21" s="14" t="s">
        <v>8</v>
      </c>
      <c r="D21" s="14">
        <v>22</v>
      </c>
    </row>
    <row r="22" spans="1:4" x14ac:dyDescent="0.15">
      <c r="A22" s="14" t="s">
        <v>26</v>
      </c>
      <c r="B22" s="14" t="s">
        <v>13</v>
      </c>
      <c r="C22" s="14" t="s">
        <v>5</v>
      </c>
      <c r="D22" s="14">
        <v>36</v>
      </c>
    </row>
    <row r="23" spans="1:4" x14ac:dyDescent="0.15">
      <c r="A23" s="14" t="s">
        <v>26</v>
      </c>
      <c r="B23" s="14" t="s">
        <v>13</v>
      </c>
      <c r="C23" s="14" t="s">
        <v>6</v>
      </c>
      <c r="D23" s="14">
        <v>54</v>
      </c>
    </row>
    <row r="24" spans="1:4" x14ac:dyDescent="0.15">
      <c r="A24" s="14" t="s">
        <v>26</v>
      </c>
      <c r="B24" s="14" t="s">
        <v>13</v>
      </c>
      <c r="C24" s="14" t="s">
        <v>7</v>
      </c>
      <c r="D24" s="14">
        <v>48</v>
      </c>
    </row>
    <row r="25" spans="1:4" x14ac:dyDescent="0.15">
      <c r="A25" s="14" t="s">
        <v>26</v>
      </c>
      <c r="B25" s="14" t="s">
        <v>13</v>
      </c>
      <c r="C25" s="14" t="s">
        <v>8</v>
      </c>
      <c r="D25" s="14">
        <v>23</v>
      </c>
    </row>
    <row r="26" spans="1:4" x14ac:dyDescent="0.15">
      <c r="A26" s="14" t="s">
        <v>26</v>
      </c>
      <c r="B26" s="14" t="s">
        <v>14</v>
      </c>
      <c r="C26" s="14" t="s">
        <v>5</v>
      </c>
      <c r="D26" s="14">
        <v>31</v>
      </c>
    </row>
    <row r="27" spans="1:4" x14ac:dyDescent="0.15">
      <c r="A27" s="14" t="s">
        <v>26</v>
      </c>
      <c r="B27" s="14" t="s">
        <v>14</v>
      </c>
      <c r="C27" s="14" t="s">
        <v>6</v>
      </c>
      <c r="D27" s="14">
        <v>8</v>
      </c>
    </row>
    <row r="28" spans="1:4" x14ac:dyDescent="0.15">
      <c r="A28" s="14" t="s">
        <v>26</v>
      </c>
      <c r="B28" s="14" t="s">
        <v>14</v>
      </c>
      <c r="C28" s="14" t="s">
        <v>7</v>
      </c>
      <c r="D28" s="14">
        <v>44</v>
      </c>
    </row>
    <row r="29" spans="1:4" x14ac:dyDescent="0.15">
      <c r="A29" s="14" t="s">
        <v>26</v>
      </c>
      <c r="B29" s="14" t="s">
        <v>14</v>
      </c>
      <c r="C29" s="14" t="s">
        <v>8</v>
      </c>
      <c r="D29" s="14">
        <v>26</v>
      </c>
    </row>
    <row r="30" spans="1:4" x14ac:dyDescent="0.15">
      <c r="A30" s="14" t="s">
        <v>26</v>
      </c>
      <c r="B30" s="14" t="s">
        <v>15</v>
      </c>
      <c r="C30" s="14" t="s">
        <v>5</v>
      </c>
      <c r="D30" s="14">
        <v>43</v>
      </c>
    </row>
    <row r="31" spans="1:4" x14ac:dyDescent="0.15">
      <c r="A31" s="14" t="s">
        <v>26</v>
      </c>
      <c r="B31" s="14" t="s">
        <v>15</v>
      </c>
      <c r="C31" s="14" t="s">
        <v>6</v>
      </c>
      <c r="D31" s="14">
        <v>21</v>
      </c>
    </row>
    <row r="32" spans="1:4" x14ac:dyDescent="0.15">
      <c r="A32" s="14" t="s">
        <v>26</v>
      </c>
      <c r="B32" s="14" t="s">
        <v>15</v>
      </c>
      <c r="C32" s="14" t="s">
        <v>7</v>
      </c>
      <c r="D32" s="14">
        <v>22</v>
      </c>
    </row>
    <row r="33" spans="1:4" x14ac:dyDescent="0.15">
      <c r="A33" s="14" t="s">
        <v>26</v>
      </c>
      <c r="B33" s="14" t="s">
        <v>15</v>
      </c>
      <c r="C33" s="14" t="s">
        <v>8</v>
      </c>
      <c r="D33" s="14">
        <v>35</v>
      </c>
    </row>
    <row r="34" spans="1:4" x14ac:dyDescent="0.15">
      <c r="A34" s="14" t="s">
        <v>26</v>
      </c>
      <c r="B34" s="14" t="s">
        <v>16</v>
      </c>
      <c r="C34" s="14" t="s">
        <v>5</v>
      </c>
      <c r="D34" s="14">
        <v>6</v>
      </c>
    </row>
    <row r="35" spans="1:4" x14ac:dyDescent="0.15">
      <c r="A35" s="14" t="s">
        <v>26</v>
      </c>
      <c r="B35" s="14" t="s">
        <v>16</v>
      </c>
      <c r="C35" s="14" t="s">
        <v>6</v>
      </c>
      <c r="D35" s="14">
        <v>14</v>
      </c>
    </row>
    <row r="36" spans="1:4" x14ac:dyDescent="0.15">
      <c r="A36" s="14" t="s">
        <v>26</v>
      </c>
      <c r="B36" s="14" t="s">
        <v>16</v>
      </c>
      <c r="C36" s="14" t="s">
        <v>7</v>
      </c>
      <c r="D36" s="14">
        <v>19</v>
      </c>
    </row>
    <row r="37" spans="1:4" x14ac:dyDescent="0.15">
      <c r="A37" s="14" t="s">
        <v>26</v>
      </c>
      <c r="B37" s="14" t="s">
        <v>16</v>
      </c>
      <c r="C37" s="14" t="s">
        <v>8</v>
      </c>
      <c r="D37" s="14">
        <v>27</v>
      </c>
    </row>
    <row r="38" spans="1:4" x14ac:dyDescent="0.15">
      <c r="A38" s="14" t="s">
        <v>26</v>
      </c>
      <c r="B38" s="14" t="s">
        <v>17</v>
      </c>
      <c r="C38" s="14" t="s">
        <v>5</v>
      </c>
      <c r="D38" s="14">
        <v>34</v>
      </c>
    </row>
    <row r="39" spans="1:4" x14ac:dyDescent="0.15">
      <c r="A39" s="14" t="s">
        <v>26</v>
      </c>
      <c r="B39" s="14" t="s">
        <v>17</v>
      </c>
      <c r="C39" s="14" t="s">
        <v>6</v>
      </c>
      <c r="D39" s="14">
        <v>15</v>
      </c>
    </row>
    <row r="40" spans="1:4" x14ac:dyDescent="0.15">
      <c r="A40" s="14" t="s">
        <v>26</v>
      </c>
      <c r="B40" s="14" t="s">
        <v>17</v>
      </c>
      <c r="C40" s="14" t="s">
        <v>7</v>
      </c>
      <c r="D40" s="14">
        <v>26</v>
      </c>
    </row>
    <row r="41" spans="1:4" x14ac:dyDescent="0.15">
      <c r="A41" s="14" t="s">
        <v>26</v>
      </c>
      <c r="B41" s="14" t="s">
        <v>17</v>
      </c>
      <c r="C41" s="14" t="s">
        <v>8</v>
      </c>
      <c r="D41" s="14">
        <v>48</v>
      </c>
    </row>
    <row r="42" spans="1:4" x14ac:dyDescent="0.15">
      <c r="A42" s="14" t="s">
        <v>26</v>
      </c>
      <c r="B42" s="14" t="s">
        <v>18</v>
      </c>
      <c r="C42" s="14" t="s">
        <v>5</v>
      </c>
      <c r="D42" s="14">
        <v>75</v>
      </c>
    </row>
    <row r="43" spans="1:4" x14ac:dyDescent="0.15">
      <c r="A43" s="14" t="s">
        <v>26</v>
      </c>
      <c r="B43" s="14" t="s">
        <v>18</v>
      </c>
      <c r="C43" s="14" t="s">
        <v>6</v>
      </c>
      <c r="D43" s="14">
        <v>61</v>
      </c>
    </row>
    <row r="44" spans="1:4" x14ac:dyDescent="0.15">
      <c r="A44" s="14" t="s">
        <v>26</v>
      </c>
      <c r="B44" s="14" t="s">
        <v>18</v>
      </c>
      <c r="C44" s="14" t="s">
        <v>7</v>
      </c>
      <c r="D44" s="14">
        <v>24</v>
      </c>
    </row>
    <row r="45" spans="1:4" x14ac:dyDescent="0.15">
      <c r="A45" s="14" t="s">
        <v>26</v>
      </c>
      <c r="B45" s="14" t="s">
        <v>18</v>
      </c>
      <c r="C45" s="14" t="s">
        <v>8</v>
      </c>
      <c r="D45" s="14">
        <v>28</v>
      </c>
    </row>
    <row r="46" spans="1:4" x14ac:dyDescent="0.15">
      <c r="A46" s="14" t="s">
        <v>26</v>
      </c>
      <c r="B46" s="14" t="s">
        <v>19</v>
      </c>
      <c r="C46" s="14" t="s">
        <v>5</v>
      </c>
      <c r="D46" s="14">
        <v>99</v>
      </c>
    </row>
    <row r="47" spans="1:4" x14ac:dyDescent="0.15">
      <c r="A47" s="14" t="s">
        <v>26</v>
      </c>
      <c r="B47" s="14" t="s">
        <v>19</v>
      </c>
      <c r="C47" s="14" t="s">
        <v>6</v>
      </c>
      <c r="D47" s="14">
        <v>26</v>
      </c>
    </row>
    <row r="48" spans="1:4" x14ac:dyDescent="0.15">
      <c r="A48" s="14" t="s">
        <v>26</v>
      </c>
      <c r="B48" s="14" t="s">
        <v>19</v>
      </c>
      <c r="C48" s="14" t="s">
        <v>7</v>
      </c>
      <c r="D48" s="14">
        <v>34</v>
      </c>
    </row>
    <row r="49" spans="1:4" x14ac:dyDescent="0.15">
      <c r="A49" s="14" t="s">
        <v>26</v>
      </c>
      <c r="B49" s="14" t="s">
        <v>19</v>
      </c>
      <c r="C49" s="14" t="s">
        <v>8</v>
      </c>
      <c r="D49" s="14">
        <v>25</v>
      </c>
    </row>
    <row r="50" spans="1:4" x14ac:dyDescent="0.15">
      <c r="A50" s="14" t="s">
        <v>27</v>
      </c>
      <c r="B50" s="14" t="s">
        <v>4</v>
      </c>
      <c r="C50" s="14" t="s">
        <v>5</v>
      </c>
      <c r="D50" s="14">
        <v>100</v>
      </c>
    </row>
    <row r="51" spans="1:4" x14ac:dyDescent="0.15">
      <c r="A51" s="14" t="s">
        <v>27</v>
      </c>
      <c r="B51" s="14" t="s">
        <v>4</v>
      </c>
      <c r="C51" s="14" t="s">
        <v>6</v>
      </c>
      <c r="D51" s="14">
        <v>152</v>
      </c>
    </row>
    <row r="52" spans="1:4" x14ac:dyDescent="0.15">
      <c r="A52" s="14" t="s">
        <v>27</v>
      </c>
      <c r="B52" s="14" t="s">
        <v>4</v>
      </c>
      <c r="C52" s="14" t="s">
        <v>7</v>
      </c>
      <c r="D52" s="14">
        <v>84</v>
      </c>
    </row>
    <row r="53" spans="1:4" x14ac:dyDescent="0.15">
      <c r="A53" s="14" t="s">
        <v>27</v>
      </c>
      <c r="B53" s="14" t="s">
        <v>4</v>
      </c>
      <c r="C53" s="14" t="s">
        <v>8</v>
      </c>
      <c r="D53" s="14">
        <v>56</v>
      </c>
    </row>
    <row r="54" spans="1:4" x14ac:dyDescent="0.15">
      <c r="A54" s="14" t="s">
        <v>27</v>
      </c>
      <c r="B54" s="14" t="s">
        <v>10</v>
      </c>
      <c r="C54" s="14" t="s">
        <v>5</v>
      </c>
      <c r="D54" s="14">
        <v>2134</v>
      </c>
    </row>
    <row r="55" spans="1:4" x14ac:dyDescent="0.15">
      <c r="A55" s="14" t="s">
        <v>27</v>
      </c>
      <c r="B55" s="14" t="s">
        <v>10</v>
      </c>
      <c r="C55" s="14" t="s">
        <v>6</v>
      </c>
      <c r="D55" s="14">
        <v>1426</v>
      </c>
    </row>
    <row r="56" spans="1:4" x14ac:dyDescent="0.15">
      <c r="A56" s="14" t="s">
        <v>27</v>
      </c>
      <c r="B56" s="14" t="s">
        <v>10</v>
      </c>
      <c r="C56" s="14" t="s">
        <v>7</v>
      </c>
      <c r="D56" s="14">
        <v>1635</v>
      </c>
    </row>
    <row r="57" spans="1:4" x14ac:dyDescent="0.15">
      <c r="A57" s="14" t="s">
        <v>27</v>
      </c>
      <c r="B57" s="14" t="s">
        <v>10</v>
      </c>
      <c r="C57" s="14" t="s">
        <v>8</v>
      </c>
      <c r="D57" s="14">
        <v>2842</v>
      </c>
    </row>
    <row r="58" spans="1:4" x14ac:dyDescent="0.15">
      <c r="A58" s="14" t="s">
        <v>27</v>
      </c>
      <c r="B58" s="14" t="s">
        <v>11</v>
      </c>
      <c r="C58" s="14" t="s">
        <v>5</v>
      </c>
      <c r="D58" s="14">
        <v>43</v>
      </c>
    </row>
    <row r="59" spans="1:4" x14ac:dyDescent="0.15">
      <c r="A59" s="14" t="s">
        <v>27</v>
      </c>
      <c r="B59" s="14" t="s">
        <v>11</v>
      </c>
      <c r="C59" s="14" t="s">
        <v>6</v>
      </c>
      <c r="D59" s="14">
        <v>29</v>
      </c>
    </row>
    <row r="60" spans="1:4" x14ac:dyDescent="0.15">
      <c r="A60" s="14" t="s">
        <v>27</v>
      </c>
      <c r="B60" s="14" t="s">
        <v>11</v>
      </c>
      <c r="C60" s="14" t="s">
        <v>7</v>
      </c>
      <c r="D60" s="14">
        <v>86</v>
      </c>
    </row>
    <row r="61" spans="1:4" x14ac:dyDescent="0.15">
      <c r="A61" s="14" t="s">
        <v>27</v>
      </c>
      <c r="B61" s="14" t="s">
        <v>11</v>
      </c>
      <c r="C61" s="14" t="s">
        <v>8</v>
      </c>
      <c r="D61" s="14">
        <v>58</v>
      </c>
    </row>
    <row r="62" spans="1:4" x14ac:dyDescent="0.15">
      <c r="A62" s="14" t="s">
        <v>27</v>
      </c>
      <c r="B62" s="14" t="s">
        <v>12</v>
      </c>
      <c r="C62" s="14" t="s">
        <v>5</v>
      </c>
      <c r="D62" s="14">
        <v>48</v>
      </c>
    </row>
    <row r="63" spans="1:4" x14ac:dyDescent="0.15">
      <c r="A63" s="14" t="s">
        <v>27</v>
      </c>
      <c r="B63" s="14" t="s">
        <v>12</v>
      </c>
      <c r="C63" s="14" t="s">
        <v>6</v>
      </c>
      <c r="D63" s="14">
        <v>39</v>
      </c>
    </row>
    <row r="64" spans="1:4" x14ac:dyDescent="0.15">
      <c r="A64" s="14" t="s">
        <v>27</v>
      </c>
      <c r="B64" s="14" t="s">
        <v>12</v>
      </c>
      <c r="C64" s="14" t="s">
        <v>7</v>
      </c>
      <c r="D64" s="14">
        <v>71</v>
      </c>
    </row>
    <row r="65" spans="1:4" x14ac:dyDescent="0.15">
      <c r="A65" s="14" t="s">
        <v>27</v>
      </c>
      <c r="B65" s="14" t="s">
        <v>12</v>
      </c>
      <c r="C65" s="14" t="s">
        <v>8</v>
      </c>
      <c r="D65" s="14">
        <v>76</v>
      </c>
    </row>
    <row r="66" spans="1:4" x14ac:dyDescent="0.15">
      <c r="A66" s="14" t="s">
        <v>27</v>
      </c>
      <c r="B66" s="14" t="s">
        <v>9</v>
      </c>
      <c r="C66" s="14" t="s">
        <v>5</v>
      </c>
      <c r="D66" s="14">
        <v>61</v>
      </c>
    </row>
    <row r="67" spans="1:4" x14ac:dyDescent="0.15">
      <c r="A67" s="14" t="s">
        <v>27</v>
      </c>
      <c r="B67" s="14" t="s">
        <v>9</v>
      </c>
      <c r="C67" s="14" t="s">
        <v>6</v>
      </c>
      <c r="D67" s="14">
        <v>54</v>
      </c>
    </row>
    <row r="68" spans="1:4" x14ac:dyDescent="0.15">
      <c r="A68" s="14" t="s">
        <v>27</v>
      </c>
      <c r="B68" s="14" t="s">
        <v>9</v>
      </c>
      <c r="C68" s="14" t="s">
        <v>7</v>
      </c>
      <c r="D68" s="14">
        <v>58</v>
      </c>
    </row>
    <row r="69" spans="1:4" x14ac:dyDescent="0.15">
      <c r="A69" s="14" t="s">
        <v>27</v>
      </c>
      <c r="B69" s="14" t="s">
        <v>9</v>
      </c>
      <c r="C69" s="14" t="s">
        <v>8</v>
      </c>
      <c r="D69" s="14">
        <v>29</v>
      </c>
    </row>
    <row r="70" spans="1:4" x14ac:dyDescent="0.15">
      <c r="A70" s="14" t="s">
        <v>27</v>
      </c>
      <c r="B70" s="14" t="s">
        <v>13</v>
      </c>
      <c r="C70" s="14" t="s">
        <v>5</v>
      </c>
      <c r="D70" s="14">
        <v>35</v>
      </c>
    </row>
    <row r="71" spans="1:4" x14ac:dyDescent="0.15">
      <c r="A71" s="14" t="s">
        <v>27</v>
      </c>
      <c r="B71" s="14" t="s">
        <v>13</v>
      </c>
      <c r="C71" s="14" t="s">
        <v>6</v>
      </c>
      <c r="D71" s="14">
        <v>48</v>
      </c>
    </row>
    <row r="72" spans="1:4" x14ac:dyDescent="0.15">
      <c r="A72" s="14" t="s">
        <v>27</v>
      </c>
      <c r="B72" s="14" t="s">
        <v>13</v>
      </c>
      <c r="C72" s="14" t="s">
        <v>7</v>
      </c>
      <c r="D72" s="14">
        <v>68</v>
      </c>
    </row>
    <row r="73" spans="1:4" x14ac:dyDescent="0.15">
      <c r="A73" s="14" t="s">
        <v>27</v>
      </c>
      <c r="B73" s="14" t="s">
        <v>13</v>
      </c>
      <c r="C73" s="14" t="s">
        <v>8</v>
      </c>
      <c r="D73" s="14">
        <v>18</v>
      </c>
    </row>
    <row r="74" spans="1:4" x14ac:dyDescent="0.15">
      <c r="A74" s="14" t="s">
        <v>27</v>
      </c>
      <c r="B74" s="14" t="s">
        <v>14</v>
      </c>
      <c r="C74" s="14" t="s">
        <v>5</v>
      </c>
      <c r="D74" s="14">
        <v>57</v>
      </c>
    </row>
    <row r="75" spans="1:4" x14ac:dyDescent="0.15">
      <c r="A75" s="14" t="s">
        <v>27</v>
      </c>
      <c r="B75" s="14" t="s">
        <v>14</v>
      </c>
      <c r="C75" s="14" t="s">
        <v>6</v>
      </c>
      <c r="D75" s="14">
        <v>49</v>
      </c>
    </row>
    <row r="76" spans="1:4" x14ac:dyDescent="0.15">
      <c r="A76" s="14" t="s">
        <v>27</v>
      </c>
      <c r="B76" s="14" t="s">
        <v>14</v>
      </c>
      <c r="C76" s="14" t="s">
        <v>7</v>
      </c>
      <c r="D76" s="14">
        <v>111</v>
      </c>
    </row>
    <row r="77" spans="1:4" x14ac:dyDescent="0.15">
      <c r="A77" s="14" t="s">
        <v>27</v>
      </c>
      <c r="B77" s="14" t="s">
        <v>14</v>
      </c>
      <c r="C77" s="14" t="s">
        <v>8</v>
      </c>
      <c r="D77" s="14">
        <v>48</v>
      </c>
    </row>
    <row r="78" spans="1:4" x14ac:dyDescent="0.15">
      <c r="A78" s="14" t="s">
        <v>27</v>
      </c>
      <c r="B78" s="14" t="s">
        <v>15</v>
      </c>
      <c r="C78" s="14" t="s">
        <v>5</v>
      </c>
      <c r="D78" s="14">
        <v>38</v>
      </c>
    </row>
    <row r="79" spans="1:4" x14ac:dyDescent="0.15">
      <c r="A79" s="14" t="s">
        <v>27</v>
      </c>
      <c r="B79" s="14" t="s">
        <v>15</v>
      </c>
      <c r="C79" s="14" t="s">
        <v>6</v>
      </c>
      <c r="D79" s="14">
        <v>55</v>
      </c>
    </row>
    <row r="80" spans="1:4" x14ac:dyDescent="0.15">
      <c r="A80" s="14" t="s">
        <v>27</v>
      </c>
      <c r="B80" s="14" t="s">
        <v>15</v>
      </c>
      <c r="C80" s="14" t="s">
        <v>7</v>
      </c>
      <c r="D80" s="14">
        <v>48</v>
      </c>
    </row>
    <row r="81" spans="1:4" x14ac:dyDescent="0.15">
      <c r="A81" s="14" t="s">
        <v>27</v>
      </c>
      <c r="B81" s="14" t="s">
        <v>15</v>
      </c>
      <c r="C81" s="14" t="s">
        <v>8</v>
      </c>
      <c r="D81" s="14">
        <v>67</v>
      </c>
    </row>
    <row r="82" spans="1:4" x14ac:dyDescent="0.15">
      <c r="A82" s="14" t="s">
        <v>27</v>
      </c>
      <c r="B82" s="14" t="s">
        <v>16</v>
      </c>
      <c r="C82" s="14" t="s">
        <v>5</v>
      </c>
      <c r="D82" s="14">
        <v>48</v>
      </c>
    </row>
    <row r="83" spans="1:4" x14ac:dyDescent="0.15">
      <c r="A83" s="14" t="s">
        <v>27</v>
      </c>
      <c r="B83" s="14" t="s">
        <v>16</v>
      </c>
      <c r="C83" s="14" t="s">
        <v>6</v>
      </c>
      <c r="D83" s="14">
        <v>38</v>
      </c>
    </row>
    <row r="84" spans="1:4" x14ac:dyDescent="0.15">
      <c r="A84" s="14" t="s">
        <v>27</v>
      </c>
      <c r="B84" s="14" t="s">
        <v>16</v>
      </c>
      <c r="C84" s="14" t="s">
        <v>7</v>
      </c>
      <c r="D84" s="14">
        <v>34</v>
      </c>
    </row>
    <row r="85" spans="1:4" x14ac:dyDescent="0.15">
      <c r="A85" s="14" t="s">
        <v>27</v>
      </c>
      <c r="B85" s="14" t="s">
        <v>16</v>
      </c>
      <c r="C85" s="14" t="s">
        <v>8</v>
      </c>
      <c r="D85" s="14">
        <v>59</v>
      </c>
    </row>
    <row r="86" spans="1:4" x14ac:dyDescent="0.15">
      <c r="A86" s="14" t="s">
        <v>27</v>
      </c>
      <c r="B86" s="14" t="s">
        <v>17</v>
      </c>
      <c r="C86" s="14" t="s">
        <v>5</v>
      </c>
      <c r="D86" s="14">
        <v>84</v>
      </c>
    </row>
    <row r="87" spans="1:4" x14ac:dyDescent="0.15">
      <c r="A87" s="14" t="s">
        <v>27</v>
      </c>
      <c r="B87" s="14" t="s">
        <v>17</v>
      </c>
      <c r="C87" s="14" t="s">
        <v>6</v>
      </c>
      <c r="D87" s="14">
        <v>75</v>
      </c>
    </row>
    <row r="88" spans="1:4" x14ac:dyDescent="0.15">
      <c r="A88" s="14" t="s">
        <v>27</v>
      </c>
      <c r="B88" s="14" t="s">
        <v>17</v>
      </c>
      <c r="C88" s="14" t="s">
        <v>7</v>
      </c>
      <c r="D88" s="14">
        <v>29</v>
      </c>
    </row>
    <row r="89" spans="1:4" x14ac:dyDescent="0.15">
      <c r="A89" s="14" t="s">
        <v>27</v>
      </c>
      <c r="B89" s="14" t="s">
        <v>17</v>
      </c>
      <c r="C89" s="14" t="s">
        <v>8</v>
      </c>
      <c r="D89" s="14">
        <v>88</v>
      </c>
    </row>
    <row r="90" spans="1:4" x14ac:dyDescent="0.15">
      <c r="A90" s="14" t="s">
        <v>27</v>
      </c>
      <c r="B90" s="14" t="s">
        <v>18</v>
      </c>
      <c r="C90" s="14" t="s">
        <v>5</v>
      </c>
      <c r="D90" s="14">
        <v>94</v>
      </c>
    </row>
    <row r="91" spans="1:4" x14ac:dyDescent="0.15">
      <c r="A91" s="14" t="s">
        <v>27</v>
      </c>
      <c r="B91" s="14" t="s">
        <v>18</v>
      </c>
      <c r="C91" s="14" t="s">
        <v>6</v>
      </c>
      <c r="D91" s="14">
        <v>49</v>
      </c>
    </row>
    <row r="92" spans="1:4" x14ac:dyDescent="0.15">
      <c r="A92" s="14" t="s">
        <v>27</v>
      </c>
      <c r="B92" s="14" t="s">
        <v>18</v>
      </c>
      <c r="C92" s="14" t="s">
        <v>7</v>
      </c>
      <c r="D92" s="14">
        <v>57</v>
      </c>
    </row>
    <row r="93" spans="1:4" x14ac:dyDescent="0.15">
      <c r="A93" s="14" t="s">
        <v>27</v>
      </c>
      <c r="B93" s="14" t="s">
        <v>18</v>
      </c>
      <c r="C93" s="14" t="s">
        <v>8</v>
      </c>
      <c r="D93" s="14">
        <v>59</v>
      </c>
    </row>
    <row r="94" spans="1:4" x14ac:dyDescent="0.15">
      <c r="A94" s="14" t="s">
        <v>27</v>
      </c>
      <c r="B94" s="14" t="s">
        <v>19</v>
      </c>
      <c r="C94" s="14" t="s">
        <v>5</v>
      </c>
      <c r="D94" s="14">
        <v>68</v>
      </c>
    </row>
    <row r="95" spans="1:4" x14ac:dyDescent="0.15">
      <c r="A95" s="14" t="s">
        <v>27</v>
      </c>
      <c r="B95" s="14" t="s">
        <v>19</v>
      </c>
      <c r="C95" s="14" t="s">
        <v>6</v>
      </c>
      <c r="D95" s="14">
        <v>62</v>
      </c>
    </row>
    <row r="96" spans="1:4" x14ac:dyDescent="0.15">
      <c r="A96" s="14" t="s">
        <v>27</v>
      </c>
      <c r="B96" s="14" t="s">
        <v>19</v>
      </c>
      <c r="C96" s="14" t="s">
        <v>7</v>
      </c>
      <c r="D96" s="14">
        <v>38</v>
      </c>
    </row>
    <row r="97" spans="1:4" x14ac:dyDescent="0.15">
      <c r="A97" s="14" t="s">
        <v>27</v>
      </c>
      <c r="B97" s="14" t="s">
        <v>19</v>
      </c>
      <c r="C97" s="14" t="s">
        <v>8</v>
      </c>
      <c r="D97" s="14">
        <v>48</v>
      </c>
    </row>
  </sheetData>
  <sortState xmlns:xlrd2="http://schemas.microsoft.com/office/spreadsheetml/2017/richdata2" ref="A2:A11">
    <sortCondition ref="A2:A11"/>
  </sortState>
  <phoneticPr fontId="4" type="noConversion"/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480F-025A-450E-853E-7259B61668BD}">
  <sheetPr>
    <pageSetUpPr fitToPage="1"/>
  </sheetPr>
  <dimension ref="A1:B6"/>
  <sheetViews>
    <sheetView zoomScaleNormal="100" workbookViewId="0">
      <selection activeCell="M33" sqref="M33"/>
    </sheetView>
  </sheetViews>
  <sheetFormatPr baseColWidth="10" defaultColWidth="8.83203125" defaultRowHeight="14" x14ac:dyDescent="0.15"/>
  <cols>
    <col min="1" max="1" width="20.1640625" customWidth="1"/>
    <col min="2" max="2" width="15.83203125" customWidth="1"/>
  </cols>
  <sheetData>
    <row r="1" spans="1:2" ht="18" x14ac:dyDescent="0.2">
      <c r="A1" s="2"/>
      <c r="B1" s="2"/>
    </row>
    <row r="2" spans="1:2" x14ac:dyDescent="0.15">
      <c r="B2" s="1"/>
    </row>
    <row r="3" spans="1:2" x14ac:dyDescent="0.15">
      <c r="B3" s="1"/>
    </row>
    <row r="4" spans="1:2" x14ac:dyDescent="0.15">
      <c r="B4" s="1"/>
    </row>
    <row r="5" spans="1:2" x14ac:dyDescent="0.15">
      <c r="B5" s="1"/>
    </row>
    <row r="6" spans="1:2" x14ac:dyDescent="0.15">
      <c r="B6" s="1"/>
    </row>
  </sheetData>
  <printOptions headings="1"/>
  <pageMargins left="0.7" right="0.7" top="0.75" bottom="0.75" header="0.3" footer="0.3"/>
  <pageSetup orientation="landscape" horizontalDpi="0" verticalDpi="0"/>
  <headerFooter>
    <oddHeader>&amp;C&amp;A</oddHeader>
    <oddFooter>&amp;RMember ID
Job #3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C34E58233B6478AAB3FB0C7EA3842" ma:contentTypeVersion="12" ma:contentTypeDescription="Create a new document." ma:contentTypeScope="" ma:versionID="852c6435651e5dedd2ed16248c3f6da8">
  <xsd:schema xmlns:xsd="http://www.w3.org/2001/XMLSchema" xmlns:xs="http://www.w3.org/2001/XMLSchema" xmlns:p="http://schemas.microsoft.com/office/2006/metadata/properties" xmlns:ns2="4764efd4-a13c-4df6-a7ca-93dea105f8fb" xmlns:ns3="6724b0d9-34cb-4d0c-8bad-2852ee6f5619" targetNamespace="http://schemas.microsoft.com/office/2006/metadata/properties" ma:root="true" ma:fieldsID="3aa52a6010d9ba168a3ea29ea04314bc" ns2:_="" ns3:_="">
    <xsd:import namespace="4764efd4-a13c-4df6-a7ca-93dea105f8fb"/>
    <xsd:import namespace="6724b0d9-34cb-4d0c-8bad-2852ee6f5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efd4-a13c-4df6-a7ca-93dea105f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2ac7e9d-6780-422b-b0c8-4b08eebcc1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24b0d9-34cb-4d0c-8bad-2852ee6f56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b8f918c-806f-48bb-b148-3bb23bc48c28}" ma:internalName="TaxCatchAll" ma:showField="CatchAllData" ma:web="6724b0d9-34cb-4d0c-8bad-2852ee6f56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24b0d9-34cb-4d0c-8bad-2852ee6f5619" xsi:nil="true"/>
    <lcf76f155ced4ddcb4097134ff3c332f xmlns="4764efd4-a13c-4df6-a7ca-93dea105f8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5E9C9A-676A-40E8-BFB2-281C62C12327}"/>
</file>

<file path=customXml/itemProps2.xml><?xml version="1.0" encoding="utf-8"?>
<ds:datastoreItem xmlns:ds="http://schemas.openxmlformats.org/officeDocument/2006/customXml" ds:itemID="{AC0BA7A0-A500-4167-8CAC-DA5587F7F6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F07ABB-425E-473F-A69B-EAEAB4879FC3}">
  <ds:schemaRefs>
    <ds:schemaRef ds:uri="http://schemas.microsoft.com/office/2006/metadata/properties"/>
    <ds:schemaRef ds:uri="http://schemas.microsoft.com/office/infopath/2007/PartnerControls"/>
    <ds:schemaRef ds:uri="6724b0d9-34cb-4d0c-8bad-2852ee6f5619"/>
    <ds:schemaRef ds:uri="4764efd4-a13c-4df6-a7ca-93dea105f8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Membership Recruitment Summary</vt:lpstr>
      <vt:lpstr>Raw Data</vt:lpstr>
      <vt:lpstr>Sunburst Chart</vt:lpstr>
      <vt:lpstr>'Membership Recruitment Summary'!Print_Area</vt:lpstr>
      <vt:lpstr>'Sunburst Chart'!Print_Area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Alissa Cafferky</dc:creator>
  <cp:keywords/>
  <dc:description/>
  <cp:lastModifiedBy>Patrick Schultz</cp:lastModifiedBy>
  <cp:revision/>
  <cp:lastPrinted>2022-08-29T21:40:38Z</cp:lastPrinted>
  <dcterms:created xsi:type="dcterms:W3CDTF">2016-04-14T22:50:49Z</dcterms:created>
  <dcterms:modified xsi:type="dcterms:W3CDTF">2022-08-29T21:42:26Z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0x010100A25C34E58233B6478AAB3FB0C7EA3842</vt:lpwstr>
  </property>
  <property fmtid="{D5CDD505-2E9C-101B-9397-08002B2CF9AE}" pid="3" name="MediaServiceImageTags">
    <vt:lpwstr/>
  </property>
</Properties>
</file>